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พัสดุ สลช\งานปีงบ 69\ITA\o11 งบ 69\ITA งบ 69\"/>
    </mc:Choice>
  </mc:AlternateContent>
  <xr:revisionPtr revIDLastSave="0" documentId="13_ncr:1_{D59AAA22-A7EF-4A30-9B3D-A55CD6967D18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Sheet1" sheetId="1" r:id="rId1"/>
    <sheet name="Sheet1 (2)" sheetId="4" r:id="rId2"/>
    <sheet name="Sheet2" sheetId="2" r:id="rId3"/>
  </sheets>
  <definedNames>
    <definedName name="_xlnm.Print_Area" localSheetId="0">Sheet1!$A$1:$G$25</definedName>
    <definedName name="_xlnm.Print_Area" localSheetId="1">'Sheet1 (2)'!$A$1:$I$20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4" l="1"/>
  <c r="I8" i="4"/>
  <c r="I9" i="4"/>
  <c r="I10" i="4"/>
  <c r="I11" i="4"/>
  <c r="I12" i="4"/>
  <c r="C5" i="1"/>
  <c r="B5" i="1"/>
  <c r="E4" i="1"/>
  <c r="E2" i="1"/>
  <c r="H12" i="4"/>
  <c r="I6" i="4"/>
  <c r="G12" i="4"/>
  <c r="F8" i="4"/>
  <c r="F9" i="4"/>
  <c r="F10" i="4"/>
  <c r="F11" i="4"/>
  <c r="F6" i="4"/>
  <c r="D5" i="1"/>
  <c r="E5" i="1" l="1"/>
  <c r="C12" i="4"/>
  <c r="E12" i="4"/>
  <c r="F12" i="4"/>
  <c r="D12" i="4" l="1"/>
  <c r="J27" i="1" l="1"/>
  <c r="I27" i="1"/>
</calcChain>
</file>

<file path=xl/sharedStrings.xml><?xml version="1.0" encoding="utf-8"?>
<sst xmlns="http://schemas.openxmlformats.org/spreadsheetml/2006/main" count="25" uniqueCount="19">
  <si>
    <t>วิธีการจัดซื้อจัดจ้าง</t>
  </si>
  <si>
    <t>จำนวนเรื่อง</t>
  </si>
  <si>
    <t>งบประมาณ</t>
  </si>
  <si>
    <t>วงเงินตามสัญญา</t>
  </si>
  <si>
    <t>ประหยัดได้</t>
  </si>
  <si>
    <t>e-bidding</t>
  </si>
  <si>
    <t>คัดเลือก</t>
  </si>
  <si>
    <t>เฉพาะเจาะจง</t>
  </si>
  <si>
    <t>ประหยัด</t>
  </si>
  <si>
    <t>วงเงินงบประมาณ</t>
  </si>
  <si>
    <t>รวม</t>
  </si>
  <si>
    <t>วิธีจัดซื้อจัดจ้าง</t>
  </si>
  <si>
    <t>เดือน ปี พ.ศ.</t>
  </si>
  <si>
    <t>ลำดับ</t>
  </si>
  <si>
    <t>ของสำนักงานลูกเสือแห่งชาติ</t>
  </si>
  <si>
    <t>วิธีคิด ประหยัด</t>
  </si>
  <si>
    <t>วงเงินงบประมาณ - วงเงินตามสัญญา * 100 / วงเงินงบประมาณ</t>
  </si>
  <si>
    <t>-</t>
  </si>
  <si>
    <t>บัญชีสรุปจำนวนการจัดซื้อจัดจ้าง ประจำปีงบประมาณ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</si>
</sst>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rgb="FFFF0000"/>
      <name val="Tahoma"/>
      <family val="2"/>
      <charset val="222"/>
      <scheme val="minor"/>
    </font>
    <font>
      <sz val="10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b/>
      <sz val="11"/>
      <color theme="1"/>
      <name val="TH Sarabun New"/>
      <family val="2"/>
    </font>
    <font>
      <sz val="16"/>
      <name val="TH SarabunIT๙"/>
      <family val="2"/>
    </font>
    <font>
      <sz val="16"/>
      <color rgb="FFFF0000"/>
      <name val="TH SarabunIT๙"/>
      <family val="2"/>
    </font>
    <font>
      <b/>
      <sz val="11"/>
      <color theme="1"/>
      <name val="Tahoma"/>
      <family val="2"/>
      <scheme val="minor"/>
    </font>
    <font>
      <sz val="11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9">
    <xf numFmtId="0" fontId="0" fillId="0" borderId="0" xfId="0"/>
    <xf numFmtId="3" fontId="0" fillId="0" borderId="0" xfId="0" applyNumberFormat="1"/>
    <xf numFmtId="3" fontId="1" fillId="0" borderId="0" xfId="0" applyNumberFormat="1" applyFont="1"/>
    <xf numFmtId="0" fontId="2" fillId="0" borderId="0" xfId="0" applyFont="1"/>
    <xf numFmtId="43" fontId="0" fillId="0" borderId="0" xfId="0" applyNumberFormat="1"/>
    <xf numFmtId="43" fontId="6" fillId="0" borderId="0" xfId="0" applyNumberFormat="1" applyFont="1"/>
    <xf numFmtId="0" fontId="5" fillId="0" borderId="0" xfId="0" applyFont="1"/>
    <xf numFmtId="43" fontId="5" fillId="0" borderId="0" xfId="0" applyNumberFormat="1" applyFont="1"/>
    <xf numFmtId="43" fontId="0" fillId="0" borderId="0" xfId="1" applyFo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0" borderId="5" xfId="0" applyFont="1" applyBorder="1"/>
    <xf numFmtId="0" fontId="7" fillId="0" borderId="1" xfId="0" applyFont="1" applyBorder="1"/>
    <xf numFmtId="0" fontId="8" fillId="0" borderId="0" xfId="0" applyFont="1"/>
    <xf numFmtId="43" fontId="8" fillId="0" borderId="0" xfId="0" applyNumberFormat="1" applyFont="1"/>
    <xf numFmtId="3" fontId="8" fillId="0" borderId="0" xfId="0" applyNumberFormat="1" applyFont="1"/>
    <xf numFmtId="3" fontId="7" fillId="0" borderId="0" xfId="0" applyNumberFormat="1" applyFont="1"/>
    <xf numFmtId="0" fontId="9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0" xfId="0" applyFont="1" applyFill="1"/>
    <xf numFmtId="4" fontId="12" fillId="0" borderId="0" xfId="0" applyNumberFormat="1" applyFont="1"/>
    <xf numFmtId="43" fontId="2" fillId="0" borderId="1" xfId="1" applyFont="1" applyFill="1" applyBorder="1" applyAlignment="1"/>
    <xf numFmtId="43" fontId="2" fillId="0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43" fontId="0" fillId="0" borderId="0" xfId="0" applyNumberFormat="1" applyFill="1"/>
    <xf numFmtId="0" fontId="0" fillId="0" borderId="0" xfId="0" applyFill="1"/>
    <xf numFmtId="17" fontId="2" fillId="0" borderId="1" xfId="0" applyNumberFormat="1" applyFont="1" applyFill="1" applyBorder="1" applyAlignment="1">
      <alignment horizontal="center"/>
    </xf>
    <xf numFmtId="43" fontId="11" fillId="0" borderId="1" xfId="1" applyFont="1" applyFill="1" applyBorder="1" applyAlignment="1">
      <alignment horizontal="center" vertical="center"/>
    </xf>
    <xf numFmtId="43" fontId="2" fillId="0" borderId="1" xfId="0" applyNumberFormat="1" applyFont="1" applyFill="1" applyBorder="1"/>
    <xf numFmtId="43" fontId="4" fillId="0" borderId="1" xfId="1" applyFont="1" applyFill="1" applyBorder="1" applyAlignment="1">
      <alignment horizontal="center"/>
    </xf>
    <xf numFmtId="0" fontId="2" fillId="0" borderId="1" xfId="0" applyFont="1" applyBorder="1"/>
    <xf numFmtId="43" fontId="2" fillId="0" borderId="1" xfId="1" applyFont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4" fillId="0" borderId="1" xfId="0" applyFont="1" applyBorder="1"/>
    <xf numFmtId="43" fontId="4" fillId="0" borderId="1" xfId="1" applyFont="1" applyFill="1" applyBorder="1"/>
    <xf numFmtId="0" fontId="4" fillId="0" borderId="1" xfId="0" applyFont="1" applyFill="1" applyBorder="1"/>
    <xf numFmtId="0" fontId="14" fillId="0" borderId="0" xfId="0" applyFont="1"/>
    <xf numFmtId="0" fontId="4" fillId="0" borderId="1" xfId="0" applyFont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597477</xdr:colOff>
      <xdr:row>14</xdr:row>
      <xdr:rowOff>112569</xdr:rowOff>
    </xdr:from>
    <xdr:to>
      <xdr:col>8</xdr:col>
      <xdr:colOff>943841</xdr:colOff>
      <xdr:row>19</xdr:row>
      <xdr:rowOff>138546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996295" y="5238751"/>
          <a:ext cx="2892137" cy="9784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IT๙" pitchFamily="34" charset="-34"/>
              <a:cs typeface="TH SarabunIT๙" pitchFamily="34" charset="-34"/>
            </a:rPr>
            <a:t>(นายชาญชัย  พนาพฤกษชาติ)</a:t>
          </a:r>
        </a:p>
        <a:p>
          <a:pPr algn="ctr"/>
          <a:r>
            <a:rPr lang="th-TH" sz="1600">
              <a:latin typeface="TH SarabunIT๙" pitchFamily="34" charset="-34"/>
              <a:cs typeface="TH SarabunIT๙" pitchFamily="34" charset="-34"/>
            </a:rPr>
            <a:t>นักวิชาการพัสดุ ชำนาญการ</a:t>
          </a:r>
          <a:endParaRPr lang="en-US" sz="16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view="pageBreakPreview" zoomScaleNormal="100" zoomScaleSheetLayoutView="100" workbookViewId="0">
      <selection activeCell="B9" sqref="B9"/>
    </sheetView>
  </sheetViews>
  <sheetFormatPr defaultRowHeight="17.25" x14ac:dyDescent="0.4"/>
  <cols>
    <col min="1" max="1" width="27.125" style="19" customWidth="1"/>
    <col min="2" max="2" width="19.625" style="19" customWidth="1"/>
    <col min="3" max="3" width="27.125" style="19" customWidth="1"/>
    <col min="4" max="4" width="23.125" style="19" customWidth="1"/>
    <col min="5" max="5" width="15.125" style="19" customWidth="1"/>
    <col min="6" max="8" width="9" style="19"/>
    <col min="9" max="9" width="11.875" style="19" customWidth="1"/>
    <col min="10" max="10" width="14" style="19" customWidth="1"/>
    <col min="11" max="16384" width="9" style="19"/>
  </cols>
  <sheetData>
    <row r="1" spans="1:5" s="24" customFormat="1" ht="24" x14ac:dyDescent="0.55000000000000004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</row>
    <row r="2" spans="1:5" ht="24" x14ac:dyDescent="0.55000000000000004">
      <c r="A2" s="18" t="s">
        <v>5</v>
      </c>
      <c r="B2" s="39">
        <v>5</v>
      </c>
      <c r="C2" s="40">
        <v>45632658.399999999</v>
      </c>
      <c r="D2" s="40">
        <v>42576614.299999997</v>
      </c>
      <c r="E2" s="41">
        <f>ROUND(((C2-D2)*100)/C2,2)</f>
        <v>6.7</v>
      </c>
    </row>
    <row r="3" spans="1:5" ht="24" x14ac:dyDescent="0.55000000000000004">
      <c r="A3" s="18" t="s">
        <v>6</v>
      </c>
      <c r="B3" s="39">
        <v>0</v>
      </c>
      <c r="C3" s="40">
        <v>0</v>
      </c>
      <c r="D3" s="40">
        <v>0</v>
      </c>
      <c r="E3" s="42" t="s">
        <v>17</v>
      </c>
    </row>
    <row r="4" spans="1:5" ht="24" x14ac:dyDescent="0.55000000000000004">
      <c r="A4" s="18" t="s">
        <v>7</v>
      </c>
      <c r="B4" s="39">
        <v>211</v>
      </c>
      <c r="C4" s="40">
        <v>30252266.699999999</v>
      </c>
      <c r="D4" s="40">
        <v>30124757.039999999</v>
      </c>
      <c r="E4" s="41">
        <f t="shared" ref="E4:E5" si="0">ROUND(((C4-D4)*100)/C4,2)</f>
        <v>0.42</v>
      </c>
    </row>
    <row r="5" spans="1:5" ht="24" x14ac:dyDescent="0.55000000000000004">
      <c r="A5" s="18"/>
      <c r="B5" s="43">
        <f>SUM(B2:B4)</f>
        <v>216</v>
      </c>
      <c r="C5" s="44">
        <f>SUM(C2:C4)</f>
        <v>75884925.099999994</v>
      </c>
      <c r="D5" s="44">
        <f>SUM(D2:D4)</f>
        <v>72701371.340000004</v>
      </c>
      <c r="E5" s="45">
        <f t="shared" si="0"/>
        <v>4.2</v>
      </c>
    </row>
    <row r="6" spans="1:5" x14ac:dyDescent="0.4">
      <c r="B6" s="46"/>
      <c r="C6" s="46"/>
      <c r="D6" s="46"/>
      <c r="E6" s="46"/>
    </row>
    <row r="11" spans="1:5" x14ac:dyDescent="0.4">
      <c r="E11" s="20"/>
    </row>
    <row r="19" spans="2:10" x14ac:dyDescent="0.4">
      <c r="D19" s="21"/>
    </row>
    <row r="21" spans="2:10" ht="24" x14ac:dyDescent="0.55000000000000004">
      <c r="B21" s="22"/>
      <c r="C21" s="22"/>
      <c r="I21" s="22"/>
      <c r="J21" s="22"/>
    </row>
    <row r="22" spans="2:10" ht="24" x14ac:dyDescent="0.55000000000000004">
      <c r="B22" s="22"/>
      <c r="C22" s="22"/>
      <c r="I22" s="22"/>
      <c r="J22" s="22"/>
    </row>
    <row r="23" spans="2:10" ht="24" x14ac:dyDescent="0.55000000000000004">
      <c r="B23" s="22"/>
      <c r="C23" s="22"/>
      <c r="I23" s="22"/>
      <c r="J23" s="22"/>
    </row>
    <row r="24" spans="2:10" ht="24" x14ac:dyDescent="0.55000000000000004">
      <c r="B24" s="21"/>
      <c r="C24" s="21"/>
      <c r="I24" s="22"/>
      <c r="J24" s="22"/>
    </row>
    <row r="25" spans="2:10" ht="24" x14ac:dyDescent="0.55000000000000004">
      <c r="I25" s="22"/>
      <c r="J25" s="22"/>
    </row>
    <row r="26" spans="2:10" ht="24" x14ac:dyDescent="0.55000000000000004">
      <c r="I26" s="22">
        <v>4463000</v>
      </c>
      <c r="J26" s="22">
        <v>4185000</v>
      </c>
    </row>
    <row r="27" spans="2:10" x14ac:dyDescent="0.4">
      <c r="I27" s="21">
        <f>SUM(I21:I26)</f>
        <v>4463000</v>
      </c>
      <c r="J27" s="21">
        <f>SUM(J21:J26)</f>
        <v>4185000</v>
      </c>
    </row>
  </sheetData>
  <pageMargins left="1.1811023622047245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9"/>
  <sheetViews>
    <sheetView tabSelected="1" view="pageBreakPreview" zoomScale="98" zoomScaleNormal="110" zoomScaleSheetLayoutView="98" workbookViewId="0">
      <selection activeCell="F16" sqref="F16"/>
    </sheetView>
  </sheetViews>
  <sheetFormatPr defaultRowHeight="14.25" x14ac:dyDescent="0.2"/>
  <cols>
    <col min="2" max="2" width="12.375" customWidth="1"/>
    <col min="3" max="5" width="11.375" customWidth="1"/>
    <col min="6" max="6" width="12.375" customWidth="1"/>
    <col min="7" max="7" width="16.75" bestFit="1" customWidth="1"/>
    <col min="8" max="8" width="16.625" bestFit="1" customWidth="1"/>
    <col min="9" max="9" width="14" customWidth="1"/>
    <col min="10" max="10" width="9.625" bestFit="1" customWidth="1"/>
  </cols>
  <sheetData>
    <row r="1" spans="1:10" ht="20.25" x14ac:dyDescent="0.3">
      <c r="A1" s="50" t="s">
        <v>18</v>
      </c>
      <c r="B1" s="50"/>
      <c r="C1" s="50"/>
      <c r="D1" s="50"/>
      <c r="E1" s="50"/>
      <c r="F1" s="50"/>
      <c r="G1" s="50"/>
      <c r="H1" s="50"/>
      <c r="I1" s="50"/>
    </row>
    <row r="2" spans="1:10" ht="20.25" x14ac:dyDescent="0.3">
      <c r="A2" s="50" t="s">
        <v>14</v>
      </c>
      <c r="B2" s="50"/>
      <c r="C2" s="50"/>
      <c r="D2" s="50"/>
      <c r="E2" s="50"/>
      <c r="F2" s="50"/>
      <c r="G2" s="50"/>
      <c r="H2" s="50"/>
      <c r="I2" s="50"/>
    </row>
    <row r="3" spans="1:10" ht="20.25" x14ac:dyDescent="0.3">
      <c r="A3" s="54" t="s">
        <v>13</v>
      </c>
      <c r="B3" s="54" t="s">
        <v>12</v>
      </c>
      <c r="C3" s="51" t="s">
        <v>11</v>
      </c>
      <c r="D3" s="52"/>
      <c r="E3" s="53"/>
      <c r="F3" s="57" t="s">
        <v>10</v>
      </c>
      <c r="G3" s="57" t="s">
        <v>9</v>
      </c>
      <c r="H3" s="57" t="s">
        <v>3</v>
      </c>
      <c r="I3" s="57" t="s">
        <v>8</v>
      </c>
    </row>
    <row r="4" spans="1:10" ht="20.25" x14ac:dyDescent="0.3">
      <c r="A4" s="55"/>
      <c r="B4" s="55"/>
      <c r="C4" s="51" t="s">
        <v>1</v>
      </c>
      <c r="D4" s="52"/>
      <c r="E4" s="53"/>
      <c r="F4" s="57"/>
      <c r="G4" s="57"/>
      <c r="H4" s="57"/>
      <c r="I4" s="57"/>
    </row>
    <row r="5" spans="1:10" ht="20.25" x14ac:dyDescent="0.3">
      <c r="A5" s="56"/>
      <c r="B5" s="56"/>
      <c r="C5" s="47" t="s">
        <v>5</v>
      </c>
      <c r="D5" s="47" t="s">
        <v>6</v>
      </c>
      <c r="E5" s="47" t="s">
        <v>7</v>
      </c>
      <c r="F5" s="57"/>
      <c r="G5" s="57"/>
      <c r="H5" s="57"/>
      <c r="I5" s="57"/>
    </row>
    <row r="6" spans="1:10" s="34" customFormat="1" ht="20.25" x14ac:dyDescent="0.3">
      <c r="A6" s="25">
        <v>1</v>
      </c>
      <c r="B6" s="35">
        <v>244258</v>
      </c>
      <c r="C6" s="25">
        <v>3</v>
      </c>
      <c r="D6" s="25">
        <v>0</v>
      </c>
      <c r="E6" s="25">
        <v>49</v>
      </c>
      <c r="F6" s="25">
        <f>C6+D6+E6</f>
        <v>52</v>
      </c>
      <c r="G6" s="36">
        <v>9912192.1999999993</v>
      </c>
      <c r="H6" s="29">
        <v>9567842.1999999993</v>
      </c>
      <c r="I6" s="29">
        <f>ROUND(((G6-H6)*100)/G6,2)</f>
        <v>3.47</v>
      </c>
      <c r="J6" s="33"/>
    </row>
    <row r="7" spans="1:10" ht="20.25" x14ac:dyDescent="0.3">
      <c r="A7" s="25">
        <v>2</v>
      </c>
      <c r="B7" s="35">
        <v>244289</v>
      </c>
      <c r="C7" s="25">
        <v>0</v>
      </c>
      <c r="D7" s="25">
        <v>0</v>
      </c>
      <c r="E7" s="25">
        <v>46</v>
      </c>
      <c r="F7" s="25">
        <v>46</v>
      </c>
      <c r="G7" s="30">
        <v>4942488.62</v>
      </c>
      <c r="H7" s="37">
        <v>4892078.96</v>
      </c>
      <c r="I7" s="29">
        <f t="shared" ref="I7:I12" si="0">ROUND(((G7-H7)*100)/G7,2)</f>
        <v>1.02</v>
      </c>
    </row>
    <row r="8" spans="1:10" ht="20.25" x14ac:dyDescent="0.3">
      <c r="A8" s="25">
        <v>3</v>
      </c>
      <c r="B8" s="35">
        <v>244319</v>
      </c>
      <c r="C8" s="25">
        <v>1</v>
      </c>
      <c r="D8" s="25">
        <v>0</v>
      </c>
      <c r="E8" s="25">
        <v>23</v>
      </c>
      <c r="F8" s="25">
        <f t="shared" ref="F8:F11" si="1">C8+D8+E8</f>
        <v>24</v>
      </c>
      <c r="G8" s="30">
        <v>26775640.960000001</v>
      </c>
      <c r="H8" s="37">
        <v>25317857.829999998</v>
      </c>
      <c r="I8" s="29">
        <f t="shared" si="0"/>
        <v>5.44</v>
      </c>
    </row>
    <row r="9" spans="1:10" ht="20.25" x14ac:dyDescent="0.3">
      <c r="A9" s="25">
        <v>4</v>
      </c>
      <c r="B9" s="35">
        <v>244350</v>
      </c>
      <c r="C9" s="25">
        <v>1</v>
      </c>
      <c r="D9" s="25">
        <v>0</v>
      </c>
      <c r="E9" s="25">
        <v>22</v>
      </c>
      <c r="F9" s="25">
        <f t="shared" si="1"/>
        <v>23</v>
      </c>
      <c r="G9" s="30">
        <v>27058731.440000001</v>
      </c>
      <c r="H9" s="37">
        <v>25727720.469999999</v>
      </c>
      <c r="I9" s="29">
        <f t="shared" si="0"/>
        <v>4.92</v>
      </c>
    </row>
    <row r="10" spans="1:10" ht="20.25" x14ac:dyDescent="0.3">
      <c r="A10" s="25">
        <v>5</v>
      </c>
      <c r="B10" s="35">
        <v>244381</v>
      </c>
      <c r="C10" s="25">
        <v>0</v>
      </c>
      <c r="D10" s="25">
        <v>0</v>
      </c>
      <c r="E10" s="25">
        <v>18</v>
      </c>
      <c r="F10" s="25">
        <f t="shared" si="1"/>
        <v>18</v>
      </c>
      <c r="G10" s="30">
        <v>1561477.3</v>
      </c>
      <c r="H10" s="37">
        <v>1561477.3</v>
      </c>
      <c r="I10" s="29">
        <f t="shared" si="0"/>
        <v>0</v>
      </c>
    </row>
    <row r="11" spans="1:10" ht="20.25" x14ac:dyDescent="0.3">
      <c r="A11" s="25">
        <v>6</v>
      </c>
      <c r="B11" s="35">
        <v>244409</v>
      </c>
      <c r="C11" s="25">
        <v>0</v>
      </c>
      <c r="D11" s="25">
        <v>0</v>
      </c>
      <c r="E11" s="25">
        <v>53</v>
      </c>
      <c r="F11" s="25">
        <f t="shared" si="1"/>
        <v>53</v>
      </c>
      <c r="G11" s="30">
        <v>5634394.5800000001</v>
      </c>
      <c r="H11" s="37">
        <v>5634394.5800000001</v>
      </c>
      <c r="I11" s="29">
        <f t="shared" si="0"/>
        <v>0</v>
      </c>
    </row>
    <row r="12" spans="1:10" ht="20.25" x14ac:dyDescent="0.3">
      <c r="A12" s="48" t="s">
        <v>10</v>
      </c>
      <c r="B12" s="49"/>
      <c r="C12" s="26">
        <f t="shared" ref="C12:H12" si="2">SUM(C6:C11)</f>
        <v>5</v>
      </c>
      <c r="D12" s="26">
        <f t="shared" si="2"/>
        <v>0</v>
      </c>
      <c r="E12" s="26">
        <f t="shared" si="2"/>
        <v>211</v>
      </c>
      <c r="F12" s="26">
        <f t="shared" si="2"/>
        <v>216</v>
      </c>
      <c r="G12" s="38">
        <f t="shared" si="2"/>
        <v>75884925.099999994</v>
      </c>
      <c r="H12" s="38">
        <f t="shared" si="2"/>
        <v>72701371.339999989</v>
      </c>
      <c r="I12" s="29">
        <f t="shared" si="0"/>
        <v>4.2</v>
      </c>
    </row>
    <row r="13" spans="1:10" ht="20.25" x14ac:dyDescent="0.3">
      <c r="A13" s="3"/>
      <c r="B13" s="3"/>
      <c r="C13" s="27"/>
      <c r="D13" s="27"/>
      <c r="E13" s="27"/>
      <c r="F13" s="27"/>
      <c r="G13" s="28"/>
      <c r="H13" s="3"/>
      <c r="I13" s="3"/>
    </row>
    <row r="14" spans="1:10" x14ac:dyDescent="0.2">
      <c r="B14" s="8"/>
      <c r="D14" s="5"/>
      <c r="E14" s="4"/>
      <c r="F14" s="4"/>
    </row>
    <row r="15" spans="1:10" x14ac:dyDescent="0.2">
      <c r="D15" s="4"/>
      <c r="F15" s="4"/>
    </row>
    <row r="16" spans="1:10" x14ac:dyDescent="0.2">
      <c r="D16" s="4"/>
    </row>
    <row r="17" spans="2:5" x14ac:dyDescent="0.2">
      <c r="C17" s="6"/>
      <c r="D17" s="7"/>
      <c r="E17" s="4"/>
    </row>
    <row r="19" spans="2:5" x14ac:dyDescent="0.2">
      <c r="B19" s="4"/>
    </row>
  </sheetData>
  <mergeCells count="11">
    <mergeCell ref="A12:B12"/>
    <mergeCell ref="A1:I1"/>
    <mergeCell ref="A2:I2"/>
    <mergeCell ref="C3:E3"/>
    <mergeCell ref="C4:E4"/>
    <mergeCell ref="A3:A5"/>
    <mergeCell ref="B3:B5"/>
    <mergeCell ref="F3:F5"/>
    <mergeCell ref="G3:G5"/>
    <mergeCell ref="H3:H5"/>
    <mergeCell ref="I3:I5"/>
  </mergeCells>
  <pageMargins left="1.1811023622047245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"/>
  <sheetViews>
    <sheetView workbookViewId="0">
      <selection activeCell="F19" sqref="F19"/>
    </sheetView>
  </sheetViews>
  <sheetFormatPr defaultRowHeight="14.25" x14ac:dyDescent="0.2"/>
  <cols>
    <col min="1" max="1" width="18" customWidth="1"/>
    <col min="2" max="2" width="18.25" customWidth="1"/>
    <col min="3" max="3" width="14.125" hidden="1" customWidth="1"/>
    <col min="4" max="4" width="14.125" bestFit="1" customWidth="1"/>
    <col min="6" max="7" width="16.875" customWidth="1"/>
    <col min="9" max="10" width="17.125" bestFit="1" customWidth="1"/>
  </cols>
  <sheetData>
    <row r="1" spans="1:10" ht="24" x14ac:dyDescent="0.55000000000000004">
      <c r="A1" s="2"/>
      <c r="B1" s="2"/>
    </row>
    <row r="2" spans="1:10" x14ac:dyDescent="0.2">
      <c r="A2" s="1"/>
      <c r="B2" s="1"/>
    </row>
    <row r="3" spans="1:10" x14ac:dyDescent="0.2">
      <c r="A3" s="17" t="s">
        <v>15</v>
      </c>
      <c r="B3" s="9"/>
      <c r="C3" s="9"/>
      <c r="D3" s="10"/>
    </row>
    <row r="4" spans="1:10" x14ac:dyDescent="0.2">
      <c r="A4" s="11"/>
      <c r="B4" s="12"/>
      <c r="C4" s="12"/>
      <c r="D4" s="13"/>
    </row>
    <row r="5" spans="1:10" x14ac:dyDescent="0.2">
      <c r="A5" s="14" t="s">
        <v>16</v>
      </c>
      <c r="B5" s="15"/>
      <c r="C5" s="15"/>
      <c r="D5" s="16"/>
      <c r="F5" s="58"/>
      <c r="G5" s="58"/>
      <c r="H5" s="32"/>
      <c r="I5" s="58"/>
      <c r="J5" s="58"/>
    </row>
    <row r="6" spans="1:10" x14ac:dyDescent="0.2">
      <c r="F6" s="31"/>
      <c r="G6" s="31"/>
      <c r="H6" s="31"/>
      <c r="I6" s="31"/>
      <c r="J6" s="31"/>
    </row>
  </sheetData>
  <mergeCells count="2">
    <mergeCell ref="F5:G5"/>
    <mergeCell ref="I5:J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Sheet1</vt:lpstr>
      <vt:lpstr>Sheet1 (2)</vt:lpstr>
      <vt:lpstr>Sheet2</vt:lpstr>
      <vt:lpstr>Sheet1!Print_Area</vt:lpstr>
      <vt:lpstr>'Sheet1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2026-06-23T07:24:45Z</cp:lastPrinted>
  <dcterms:created xsi:type="dcterms:W3CDTF">2023-02-22T09:14:26Z</dcterms:created>
  <dcterms:modified xsi:type="dcterms:W3CDTF">2026-06-23T07:35:47Z</dcterms:modified>
</cp:coreProperties>
</file>